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ertstromanalyse" sheetId="1" state="visible" r:id="rId1"/>
    <sheet xmlns:r="http://schemas.openxmlformats.org/officeDocument/2006/relationships" name="Kennzahlen" sheetId="2" state="visible" r:id="rId2"/>
    <sheet xmlns:r="http://schemas.openxmlformats.org/officeDocument/2006/relationships" name="Dashboard" sheetId="3" state="visible" r:id="rId3"/>
  </sheets>
  <definedNames>
    <definedName name="_xlnm._FilterDatabase" localSheetId="0" hidden="1">'Wertstromanalyse'!$A$4:$L$20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0.0&quot;%&quot;"/>
  </numFmts>
  <fonts count="11">
    <font>
      <name val="Calibri"/>
      <family val="2"/>
      <color theme="1"/>
      <sz val="11"/>
      <scheme val="minor"/>
    </font>
    <font>
      <b val="1"/>
      <color rgb="001F4E78"/>
      <sz val="14"/>
    </font>
    <font>
      <i val="1"/>
      <sz val="10"/>
    </font>
    <font>
      <b val="1"/>
      <color rgb="00FFFFFF"/>
      <sz val="12"/>
    </font>
    <font>
      <b val="1"/>
      <color rgb="001F4E78"/>
      <sz val="12"/>
    </font>
    <font>
      <b val="1"/>
      <color rgb="00FFFFFF"/>
      <sz val="11"/>
    </font>
    <font>
      <b val="1"/>
    </font>
    <font>
      <b val="1"/>
      <color rgb="00FFFFFF"/>
    </font>
    <font>
      <b val="1"/>
      <sz val="12"/>
    </font>
    <font>
      <i val="1"/>
    </font>
    <font>
      <sz val="10"/>
    </font>
  </fonts>
  <fills count="10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B4C7E7"/>
        <bgColor rgb="00B4C7E7"/>
      </patternFill>
    </fill>
    <fill>
      <patternFill patternType="solid">
        <fgColor rgb="00D9E1F2"/>
        <bgColor rgb="00D9E1F2"/>
      </patternFill>
    </fill>
    <fill>
      <patternFill patternType="solid">
        <fgColor rgb="00FFC000"/>
        <bgColor rgb="00FFC000"/>
      </patternFill>
    </fill>
    <fill>
      <patternFill patternType="solid">
        <fgColor rgb="00C6EFCE"/>
        <bgColor rgb="00C6EFCE"/>
      </patternFill>
    </fill>
    <fill>
      <patternFill patternType="solid">
        <fgColor rgb="004472C4"/>
        <bgColor rgb="004472C4"/>
      </patternFill>
    </fill>
    <fill>
      <patternFill patternType="solid">
        <fgColor rgb="00FF0000"/>
        <bgColor rgb="00FF0000"/>
      </patternFill>
    </fill>
    <fill>
      <patternFill patternType="solid">
        <fgColor rgb="00FFFF00"/>
        <bgColor rgb="00FFFF00"/>
      </patternFill>
    </fill>
  </fills>
  <borders count="6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/>
      <right/>
      <top style="thin">
        <color rgb="00000000"/>
      </top>
      <bottom/>
      <diagonal/>
    </border>
    <border>
      <left/>
      <right style="thin">
        <color rgb="00000000"/>
      </right>
      <top style="thin">
        <color rgb="00000000"/>
      </top>
      <bottom/>
      <diagonal/>
    </border>
    <border>
      <left/>
      <right/>
      <top style="thin">
        <color rgb="00000000"/>
      </top>
      <bottom style="thin">
        <color rgb="00000000"/>
      </bottom>
      <diagonal/>
    </border>
    <border>
      <left/>
      <right style="thin">
        <color rgb="00000000"/>
      </right>
      <top style="thin">
        <color rgb="00000000"/>
      </top>
      <bottom style="thin">
        <color rgb="00000000"/>
      </bottom>
      <diagonal/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/>
    </xf>
    <xf numFmtId="3" fontId="0" fillId="3" borderId="1" applyAlignment="1" pivotButton="0" quotePrefix="0" xfId="0">
      <alignment horizontal="center" vertical="center"/>
    </xf>
    <xf numFmtId="164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left" vertical="center"/>
    </xf>
    <xf numFmtId="3" fontId="0" fillId="4" borderId="1" applyAlignment="1" pivotButton="0" quotePrefix="0" xfId="0">
      <alignment horizontal="center" vertical="center"/>
    </xf>
    <xf numFmtId="164" fontId="0" fillId="4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0" fontId="0" fillId="6" borderId="1" applyAlignment="1" pivotButton="0" quotePrefix="0" xfId="0">
      <alignment horizontal="center" vertical="center"/>
    </xf>
    <xf numFmtId="0" fontId="4" fillId="0" borderId="0" pivotButton="0" quotePrefix="0" xfId="0"/>
    <xf numFmtId="0" fontId="5" fillId="7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3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2" fontId="0" fillId="0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center" vertical="center"/>
    </xf>
    <xf numFmtId="0" fontId="0" fillId="9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left" vertical="center"/>
    </xf>
    <xf numFmtId="3" fontId="6" fillId="7" borderId="1" applyAlignment="1" pivotButton="0" quotePrefix="0" xfId="0">
      <alignment horizontal="center" vertical="center"/>
    </xf>
    <xf numFmtId="164" fontId="6" fillId="7" borderId="1" applyAlignment="1" pivotButton="0" quotePrefix="0" xfId="0">
      <alignment horizontal="center" vertical="center"/>
    </xf>
    <xf numFmtId="2" fontId="6" fillId="7" borderId="1" applyAlignment="1" pivotButton="0" quotePrefix="0" xfId="0">
      <alignment horizontal="center" vertical="center"/>
    </xf>
    <xf numFmtId="0" fontId="6" fillId="0" borderId="1" applyAlignment="1" pivotButton="0" quotePrefix="0" xfId="0">
      <alignment horizontal="left" vertical="center"/>
    </xf>
    <xf numFmtId="0" fontId="8" fillId="4" borderId="1" applyAlignment="1" pivotButton="0" quotePrefix="0" xfId="0">
      <alignment horizontal="center" vertical="center"/>
    </xf>
    <xf numFmtId="0" fontId="9" fillId="0" borderId="1" applyAlignment="1" pivotButton="0" quotePrefix="0" xfId="0">
      <alignment horizontal="left" vertical="center"/>
    </xf>
    <xf numFmtId="0" fontId="6" fillId="5" borderId="1" applyAlignment="1" pivotButton="0" quotePrefix="0" xfId="0">
      <alignment horizontal="center" vertical="center"/>
    </xf>
    <xf numFmtId="0" fontId="10" fillId="0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Zeitverteilung im Prozess</a:t>
            </a:r>
          </a:p>
        </rich>
      </tx>
    </title>
    <plotArea>
      <pieChart>
        <varyColors val="1"/>
        <ser>
          <idx val="0"/>
          <order val="0"/>
          <tx>
            <strRef>
              <f>'Kennzahlen'!B13</f>
            </strRef>
          </tx>
          <spPr>
            <a:ln xmlns:a="http://schemas.openxmlformats.org/drawingml/2006/main">
              <a:prstDash val="solid"/>
            </a:ln>
          </spPr>
          <cat>
            <numRef>
              <f>'Kennzahlen'!$A$14:$A$17</f>
            </numRef>
          </cat>
          <val>
            <numRef>
              <f>'Kennzahlen'!$B$14:$B$17</f>
            </numRef>
          </val>
        </ser>
        <dLbls>
          <showCatName val="1"/>
          <showPercent val="1"/>
        </dLbls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Prozesszeiten nach Kategorie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'Kennzahlen'!B13</f>
            </strRef>
          </tx>
          <spPr>
            <a:ln xmlns:a="http://schemas.openxmlformats.org/drawingml/2006/main">
              <a:prstDash val="solid"/>
            </a:ln>
          </spPr>
          <cat>
            <numRef>
              <f>'Kennzahlen'!$A$14:$A$17</f>
            </numRef>
          </cat>
          <val>
            <numRef>
              <f>'Kennzahlen'!$B$14:$B$17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Zeitkategorie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Minuten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5</col>
      <colOff>0</colOff>
      <row>2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19</row>
      <rowOff>0</rowOff>
    </from>
    <ext cx="576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70AD47"/>
    <outlinePr summaryBelow="1" summaryRight="1"/>
    <pageSetUpPr/>
  </sheetPr>
  <dimension ref="A1:L31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5" customWidth="1" min="1" max="1"/>
    <col width="18" customWidth="1" min="2" max="2"/>
    <col width="15" customWidth="1" min="3" max="3"/>
    <col width="15" customWidth="1" min="4" max="4"/>
    <col width="18" customWidth="1" min="5" max="5"/>
    <col width="18" customWidth="1" min="6" max="6"/>
    <col width="14" customWidth="1" min="7" max="7"/>
    <col width="14" customWidth="1" min="8" max="8"/>
    <col width="14" customWidth="1" min="9" max="9"/>
    <col width="14" customWidth="1" min="10" max="10"/>
    <col width="22" customWidth="1" min="11" max="11"/>
    <col width="15" customWidth="1" min="12" max="12"/>
  </cols>
  <sheetData>
    <row r="1">
      <c r="A1" s="1" t="inlineStr">
        <is>
          <t>VALUE STREAM MAPPING - WERTSTROMANALYSE</t>
        </is>
      </c>
    </row>
    <row r="2">
      <c r="A2" s="2" t="inlineStr">
        <is>
          <t>Erstellt am: 08.12.2025</t>
        </is>
      </c>
    </row>
    <row r="4">
      <c r="A4" s="3" t="inlineStr">
        <is>
          <t>Prozessschritt</t>
        </is>
      </c>
      <c r="B4" s="3" t="inlineStr">
        <is>
          <t>Verantwortlich</t>
        </is>
      </c>
      <c r="C4" s="3" t="inlineStr">
        <is>
          <t>Zykluszeit (Min)</t>
        </is>
      </c>
      <c r="D4" s="3" t="inlineStr">
        <is>
          <t>Wartezeit (Min)</t>
        </is>
      </c>
      <c r="E4" s="3" t="inlineStr">
        <is>
          <t>Bearbeitungszeit (Min)</t>
        </is>
      </c>
      <c r="F4" s="3" t="inlineStr">
        <is>
          <t>Durchlaufzeit (Min)</t>
        </is>
      </c>
      <c r="G4" s="3" t="inlineStr">
        <is>
          <t>Fehlerquote (%)</t>
        </is>
      </c>
      <c r="H4" s="3" t="inlineStr">
        <is>
          <t>Kapazität/Tag</t>
        </is>
      </c>
      <c r="I4" s="3" t="inlineStr">
        <is>
          <t>Auslastung (%)</t>
        </is>
      </c>
      <c r="J4" s="3" t="inlineStr">
        <is>
          <t>Wertschöpfend</t>
        </is>
      </c>
      <c r="K4" s="3" t="inlineStr">
        <is>
          <t>Verbesserungspotenzial</t>
        </is>
      </c>
      <c r="L4" s="3" t="inlineStr">
        <is>
          <t>Status</t>
        </is>
      </c>
    </row>
    <row r="5">
      <c r="A5" s="4" t="inlineStr">
        <is>
          <t>Auftragseingang</t>
        </is>
      </c>
      <c r="B5" s="4" t="inlineStr">
        <is>
          <t>Meyer, A.</t>
        </is>
      </c>
      <c r="C5" s="5" t="n">
        <v>5</v>
      </c>
      <c r="D5" s="5" t="n">
        <v>120</v>
      </c>
      <c r="E5" s="5" t="n">
        <v>5</v>
      </c>
      <c r="F5" s="5" t="n">
        <v>125</v>
      </c>
      <c r="G5" s="6" t="n">
        <v>2.5</v>
      </c>
      <c r="H5" s="5" t="n">
        <v>150</v>
      </c>
      <c r="I5" s="6" t="n">
        <v>75</v>
      </c>
      <c r="J5" s="7" t="inlineStr">
        <is>
          <t>Ja</t>
        </is>
      </c>
      <c r="K5" s="7" t="inlineStr">
        <is>
          <t>Digitalisierung</t>
        </is>
      </c>
      <c r="L5" s="7" t="inlineStr">
        <is>
          <t>In Arbeit</t>
        </is>
      </c>
    </row>
    <row r="6">
      <c r="A6" s="8" t="inlineStr">
        <is>
          <t>Materialprüfung</t>
        </is>
      </c>
      <c r="B6" s="8" t="inlineStr">
        <is>
          <t>Schmidt, B.</t>
        </is>
      </c>
      <c r="C6" s="9" t="n">
        <v>15</v>
      </c>
      <c r="D6" s="9" t="n">
        <v>240</v>
      </c>
      <c r="E6" s="9" t="n">
        <v>15</v>
      </c>
      <c r="F6" s="9" t="n">
        <v>255</v>
      </c>
      <c r="G6" s="10" t="n">
        <v>5</v>
      </c>
      <c r="H6" s="9" t="n">
        <v>80</v>
      </c>
      <c r="I6" s="10" t="n">
        <v>85</v>
      </c>
      <c r="J6" s="11" t="inlineStr">
        <is>
          <t>Ja</t>
        </is>
      </c>
      <c r="K6" s="11" t="inlineStr">
        <is>
          <t>Automatisierung</t>
        </is>
      </c>
      <c r="L6" s="11" t="inlineStr">
        <is>
          <t>Geplant</t>
        </is>
      </c>
    </row>
    <row r="7">
      <c r="A7" s="4" t="inlineStr">
        <is>
          <t>Lagerbuchung</t>
        </is>
      </c>
      <c r="B7" s="4" t="inlineStr">
        <is>
          <t>Müller, C.</t>
        </is>
      </c>
      <c r="C7" s="5" t="n">
        <v>8</v>
      </c>
      <c r="D7" s="5" t="n">
        <v>60</v>
      </c>
      <c r="E7" s="5" t="n">
        <v>8</v>
      </c>
      <c r="F7" s="5" t="n">
        <v>68</v>
      </c>
      <c r="G7" s="6" t="n">
        <v>1.5</v>
      </c>
      <c r="H7" s="5" t="n">
        <v>200</v>
      </c>
      <c r="I7" s="6" t="n">
        <v>60</v>
      </c>
      <c r="J7" s="7" t="inlineStr">
        <is>
          <t>Nein</t>
        </is>
      </c>
      <c r="K7" s="7" t="inlineStr">
        <is>
          <t>ERP-Integration</t>
        </is>
      </c>
      <c r="L7" s="12" t="inlineStr">
        <is>
          <t>Offen</t>
        </is>
      </c>
    </row>
    <row r="8">
      <c r="A8" s="8" t="inlineStr">
        <is>
          <t>Produktionsvorbereitung</t>
        </is>
      </c>
      <c r="B8" s="8" t="inlineStr">
        <is>
          <t>Weber, D.</t>
        </is>
      </c>
      <c r="C8" s="9" t="n">
        <v>25</v>
      </c>
      <c r="D8" s="9" t="n">
        <v>180</v>
      </c>
      <c r="E8" s="9" t="n">
        <v>25</v>
      </c>
      <c r="F8" s="9" t="n">
        <v>205</v>
      </c>
      <c r="G8" s="10" t="n">
        <v>3</v>
      </c>
      <c r="H8" s="9" t="n">
        <v>60</v>
      </c>
      <c r="I8" s="10" t="n">
        <v>90</v>
      </c>
      <c r="J8" s="11" t="inlineStr">
        <is>
          <t>Ja</t>
        </is>
      </c>
      <c r="K8" s="11" t="inlineStr">
        <is>
          <t>Standardisierung</t>
        </is>
      </c>
      <c r="L8" s="11" t="inlineStr">
        <is>
          <t>In Arbeit</t>
        </is>
      </c>
    </row>
    <row r="9">
      <c r="A9" s="4" t="inlineStr">
        <is>
          <t>Rüsten Maschine 1</t>
        </is>
      </c>
      <c r="B9" s="4" t="inlineStr">
        <is>
          <t>Koch, E.</t>
        </is>
      </c>
      <c r="C9" s="5" t="n">
        <v>45</v>
      </c>
      <c r="D9" s="5" t="n">
        <v>90</v>
      </c>
      <c r="E9" s="5" t="n">
        <v>45</v>
      </c>
      <c r="F9" s="5" t="n">
        <v>135</v>
      </c>
      <c r="G9" s="6" t="n">
        <v>8</v>
      </c>
      <c r="H9" s="5" t="n">
        <v>40</v>
      </c>
      <c r="I9" s="6" t="n">
        <v>95</v>
      </c>
      <c r="J9" s="7" t="inlineStr">
        <is>
          <t>Nein</t>
        </is>
      </c>
      <c r="K9" s="7" t="inlineStr">
        <is>
          <t>SMED-Methode</t>
        </is>
      </c>
      <c r="L9" s="12" t="inlineStr">
        <is>
          <t>Offen</t>
        </is>
      </c>
    </row>
    <row r="10">
      <c r="A10" s="8" t="inlineStr">
        <is>
          <t>Fertigung Maschine 1</t>
        </is>
      </c>
      <c r="B10" s="8" t="inlineStr">
        <is>
          <t>Wagner, F.</t>
        </is>
      </c>
      <c r="C10" s="9" t="n">
        <v>120</v>
      </c>
      <c r="D10" s="9" t="n">
        <v>30</v>
      </c>
      <c r="E10" s="9" t="n">
        <v>120</v>
      </c>
      <c r="F10" s="9" t="n">
        <v>150</v>
      </c>
      <c r="G10" s="10" t="n">
        <v>4.5</v>
      </c>
      <c r="H10" s="9" t="n">
        <v>50</v>
      </c>
      <c r="I10" s="10" t="n">
        <v>88</v>
      </c>
      <c r="J10" s="11" t="inlineStr">
        <is>
          <t>Ja</t>
        </is>
      </c>
      <c r="K10" s="11" t="inlineStr">
        <is>
          <t>Lean Production</t>
        </is>
      </c>
      <c r="L10" s="11" t="inlineStr">
        <is>
          <t>In Arbeit</t>
        </is>
      </c>
    </row>
    <row r="11">
      <c r="A11" s="4" t="inlineStr">
        <is>
          <t>Transport intern</t>
        </is>
      </c>
      <c r="B11" s="4" t="inlineStr">
        <is>
          <t>Becker, G.</t>
        </is>
      </c>
      <c r="C11" s="5" t="n">
        <v>10</v>
      </c>
      <c r="D11" s="5" t="n">
        <v>150</v>
      </c>
      <c r="E11" s="5" t="n">
        <v>10</v>
      </c>
      <c r="F11" s="5" t="n">
        <v>160</v>
      </c>
      <c r="G11" s="6" t="n">
        <v>1</v>
      </c>
      <c r="H11" s="5" t="n">
        <v>120</v>
      </c>
      <c r="I11" s="6" t="n">
        <v>55</v>
      </c>
      <c r="J11" s="7" t="inlineStr">
        <is>
          <t>Nein</t>
        </is>
      </c>
      <c r="K11" s="7" t="inlineStr">
        <is>
          <t>Layoutoptimierung</t>
        </is>
      </c>
      <c r="L11" s="7" t="inlineStr">
        <is>
          <t>Geplant</t>
        </is>
      </c>
    </row>
    <row r="12">
      <c r="A12" s="8" t="inlineStr">
        <is>
          <t>Qualitätskontrolle</t>
        </is>
      </c>
      <c r="B12" s="8" t="inlineStr">
        <is>
          <t>Hoffmann, H.</t>
        </is>
      </c>
      <c r="C12" s="9" t="n">
        <v>20</v>
      </c>
      <c r="D12" s="9" t="n">
        <v>60</v>
      </c>
      <c r="E12" s="9" t="n">
        <v>20</v>
      </c>
      <c r="F12" s="9" t="n">
        <v>80</v>
      </c>
      <c r="G12" s="10" t="n">
        <v>6</v>
      </c>
      <c r="H12" s="9" t="n">
        <v>100</v>
      </c>
      <c r="I12" s="10" t="n">
        <v>78</v>
      </c>
      <c r="J12" s="11" t="inlineStr">
        <is>
          <t>Ja</t>
        </is>
      </c>
      <c r="K12" s="11" t="inlineStr">
        <is>
          <t>Inline-Prüfung</t>
        </is>
      </c>
      <c r="L12" s="11" t="inlineStr">
        <is>
          <t>In Arbeit</t>
        </is>
      </c>
    </row>
    <row r="13">
      <c r="A13" s="4" t="inlineStr">
        <is>
          <t>Rüsten Maschine 2</t>
        </is>
      </c>
      <c r="B13" s="4" t="inlineStr">
        <is>
          <t>Schulz, I.</t>
        </is>
      </c>
      <c r="C13" s="5" t="n">
        <v>35</v>
      </c>
      <c r="D13" s="5" t="n">
        <v>120</v>
      </c>
      <c r="E13" s="5" t="n">
        <v>35</v>
      </c>
      <c r="F13" s="5" t="n">
        <v>155</v>
      </c>
      <c r="G13" s="6" t="n">
        <v>7.5</v>
      </c>
      <c r="H13" s="5" t="n">
        <v>45</v>
      </c>
      <c r="I13" s="6" t="n">
        <v>92</v>
      </c>
      <c r="J13" s="7" t="inlineStr">
        <is>
          <t>Nein</t>
        </is>
      </c>
      <c r="K13" s="7" t="inlineStr">
        <is>
          <t>Quick Changeover</t>
        </is>
      </c>
      <c r="L13" s="12" t="inlineStr">
        <is>
          <t>Offen</t>
        </is>
      </c>
    </row>
    <row r="14">
      <c r="A14" s="8" t="inlineStr">
        <is>
          <t>Fertigung Maschine 2</t>
        </is>
      </c>
      <c r="B14" s="8" t="inlineStr">
        <is>
          <t>Fischer, J.</t>
        </is>
      </c>
      <c r="C14" s="9" t="n">
        <v>90</v>
      </c>
      <c r="D14" s="9" t="n">
        <v>45</v>
      </c>
      <c r="E14" s="9" t="n">
        <v>90</v>
      </c>
      <c r="F14" s="9" t="n">
        <v>135</v>
      </c>
      <c r="G14" s="10" t="n">
        <v>3.5</v>
      </c>
      <c r="H14" s="9" t="n">
        <v>65</v>
      </c>
      <c r="I14" s="10" t="n">
        <v>82</v>
      </c>
      <c r="J14" s="11" t="inlineStr">
        <is>
          <t>Ja</t>
        </is>
      </c>
      <c r="K14" s="11" t="inlineStr">
        <is>
          <t>Prozessoptimierung</t>
        </is>
      </c>
      <c r="L14" s="13" t="inlineStr">
        <is>
          <t>Abgeschlossen</t>
        </is>
      </c>
    </row>
    <row r="15">
      <c r="A15" s="4" t="inlineStr">
        <is>
          <t>Zwischenlager</t>
        </is>
      </c>
      <c r="B15" s="4" t="inlineStr">
        <is>
          <t>Richter, K.</t>
        </is>
      </c>
      <c r="C15" s="5" t="n">
        <v>5</v>
      </c>
      <c r="D15" s="5" t="n">
        <v>480</v>
      </c>
      <c r="E15" s="5" t="n">
        <v>5</v>
      </c>
      <c r="F15" s="5" t="n">
        <v>485</v>
      </c>
      <c r="G15" s="6" t="n">
        <v>0.5</v>
      </c>
      <c r="H15" s="5" t="n">
        <v>180</v>
      </c>
      <c r="I15" s="6" t="n">
        <v>45</v>
      </c>
      <c r="J15" s="7" t="inlineStr">
        <is>
          <t>Nein</t>
        </is>
      </c>
      <c r="K15" s="7" t="inlineStr">
        <is>
          <t>Just-in-Time</t>
        </is>
      </c>
      <c r="L15" s="7" t="inlineStr">
        <is>
          <t>Geplant</t>
        </is>
      </c>
    </row>
    <row r="16">
      <c r="A16" s="8" t="inlineStr">
        <is>
          <t>Endmontage</t>
        </is>
      </c>
      <c r="B16" s="8" t="inlineStr">
        <is>
          <t>Klein, L.</t>
        </is>
      </c>
      <c r="C16" s="9" t="n">
        <v>60</v>
      </c>
      <c r="D16" s="9" t="n">
        <v>90</v>
      </c>
      <c r="E16" s="9" t="n">
        <v>60</v>
      </c>
      <c r="F16" s="9" t="n">
        <v>150</v>
      </c>
      <c r="G16" s="10" t="n">
        <v>5.5</v>
      </c>
      <c r="H16" s="9" t="n">
        <v>70</v>
      </c>
      <c r="I16" s="10" t="n">
        <v>86</v>
      </c>
      <c r="J16" s="11" t="inlineStr">
        <is>
          <t>Ja</t>
        </is>
      </c>
      <c r="K16" s="11" t="inlineStr">
        <is>
          <t>Fließfertigung</t>
        </is>
      </c>
      <c r="L16" s="11" t="inlineStr">
        <is>
          <t>In Arbeit</t>
        </is>
      </c>
    </row>
    <row r="17">
      <c r="A17" s="4" t="inlineStr">
        <is>
          <t>Endkontrolle</t>
        </is>
      </c>
      <c r="B17" s="4" t="inlineStr">
        <is>
          <t>Wolf, M.</t>
        </is>
      </c>
      <c r="C17" s="5" t="n">
        <v>18</v>
      </c>
      <c r="D17" s="5" t="n">
        <v>30</v>
      </c>
      <c r="E17" s="5" t="n">
        <v>18</v>
      </c>
      <c r="F17" s="5" t="n">
        <v>48</v>
      </c>
      <c r="G17" s="6" t="n">
        <v>4</v>
      </c>
      <c r="H17" s="5" t="n">
        <v>110</v>
      </c>
      <c r="I17" s="6" t="n">
        <v>72</v>
      </c>
      <c r="J17" s="7" t="inlineStr">
        <is>
          <t>Ja</t>
        </is>
      </c>
      <c r="K17" s="7" t="inlineStr">
        <is>
          <t>Automatische Prüfung</t>
        </is>
      </c>
      <c r="L17" s="7" t="inlineStr">
        <is>
          <t>Geplant</t>
        </is>
      </c>
    </row>
    <row r="18">
      <c r="A18" s="8" t="inlineStr">
        <is>
          <t>Verpackung</t>
        </is>
      </c>
      <c r="B18" s="8" t="inlineStr">
        <is>
          <t>Schröder, N.</t>
        </is>
      </c>
      <c r="C18" s="9" t="n">
        <v>12</v>
      </c>
      <c r="D18" s="9" t="n">
        <v>60</v>
      </c>
      <c r="E18" s="9" t="n">
        <v>12</v>
      </c>
      <c r="F18" s="9" t="n">
        <v>72</v>
      </c>
      <c r="G18" s="10" t="n">
        <v>2</v>
      </c>
      <c r="H18" s="9" t="n">
        <v>140</v>
      </c>
      <c r="I18" s="10" t="n">
        <v>68</v>
      </c>
      <c r="J18" s="11" t="inlineStr">
        <is>
          <t>Nein</t>
        </is>
      </c>
      <c r="K18" s="11" t="inlineStr">
        <is>
          <t>Standardverpackung</t>
        </is>
      </c>
      <c r="L18" s="11" t="inlineStr">
        <is>
          <t>In Arbeit</t>
        </is>
      </c>
    </row>
    <row r="19">
      <c r="A19" s="4" t="inlineStr">
        <is>
          <t>Versandvorbereitung</t>
        </is>
      </c>
      <c r="B19" s="4" t="inlineStr">
        <is>
          <t>Neumann, O.</t>
        </is>
      </c>
      <c r="C19" s="5" t="n">
        <v>15</v>
      </c>
      <c r="D19" s="5" t="n">
        <v>120</v>
      </c>
      <c r="E19" s="5" t="n">
        <v>15</v>
      </c>
      <c r="F19" s="5" t="n">
        <v>135</v>
      </c>
      <c r="G19" s="6" t="n">
        <v>3</v>
      </c>
      <c r="H19" s="5" t="n">
        <v>130</v>
      </c>
      <c r="I19" s="6" t="n">
        <v>70</v>
      </c>
      <c r="J19" s="7" t="inlineStr">
        <is>
          <t>Nein</t>
        </is>
      </c>
      <c r="K19" s="7" t="inlineStr">
        <is>
          <t>Digitaler Versand</t>
        </is>
      </c>
      <c r="L19" s="12" t="inlineStr">
        <is>
          <t>Offen</t>
        </is>
      </c>
    </row>
    <row r="20">
      <c r="A20" s="8" t="inlineStr">
        <is>
          <t>Warenausgang</t>
        </is>
      </c>
      <c r="B20" s="8" t="inlineStr">
        <is>
          <t>Braun, P.</t>
        </is>
      </c>
      <c r="C20" s="9" t="n">
        <v>8</v>
      </c>
      <c r="D20" s="9" t="n">
        <v>45</v>
      </c>
      <c r="E20" s="9" t="n">
        <v>8</v>
      </c>
      <c r="F20" s="9" t="n">
        <v>53</v>
      </c>
      <c r="G20" s="10" t="n">
        <v>1.5</v>
      </c>
      <c r="H20" s="9" t="n">
        <v>160</v>
      </c>
      <c r="I20" s="10" t="n">
        <v>65</v>
      </c>
      <c r="J20" s="11" t="inlineStr">
        <is>
          <t>Nein</t>
        </is>
      </c>
      <c r="K20" s="11" t="inlineStr">
        <is>
          <t>Scanprozess</t>
        </is>
      </c>
      <c r="L20" s="13" t="inlineStr">
        <is>
          <t>Abgeschlossen</t>
        </is>
      </c>
    </row>
    <row r="23">
      <c r="A23" s="14" t="inlineStr">
        <is>
          <t>ZUSAMMENFASSUNG</t>
        </is>
      </c>
    </row>
    <row r="24">
      <c r="A24" s="15" t="inlineStr">
        <is>
          <t>Kennzahl</t>
        </is>
      </c>
      <c r="B24" s="15" t="inlineStr">
        <is>
          <t>Wert</t>
        </is>
      </c>
      <c r="C24" s="15" t="inlineStr">
        <is>
          <t>Einheit</t>
        </is>
      </c>
      <c r="D24" s="15" t="inlineStr">
        <is>
          <t>Bewertung</t>
        </is>
      </c>
    </row>
    <row r="25">
      <c r="A25" s="16" t="inlineStr">
        <is>
          <t>Gesamte Zykluszeit</t>
        </is>
      </c>
      <c r="B25" s="17">
        <f>SUM(C5:C20)</f>
        <v/>
      </c>
      <c r="C25" s="18" t="inlineStr">
        <is>
          <t>Minuten</t>
        </is>
      </c>
      <c r="D25" s="18" t="inlineStr">
        <is>
          <t>Optimierungsbedarf</t>
        </is>
      </c>
    </row>
    <row r="26">
      <c r="A26" s="16" t="inlineStr">
        <is>
          <t>Gesamte Wartezeit</t>
        </is>
      </c>
      <c r="B26" s="17">
        <f>SUM(D5:D20)</f>
        <v/>
      </c>
      <c r="C26" s="18" t="inlineStr">
        <is>
          <t>Minuten</t>
        </is>
      </c>
      <c r="D26" s="18" t="inlineStr">
        <is>
          <t>Hoch</t>
        </is>
      </c>
    </row>
    <row r="27">
      <c r="A27" s="16" t="inlineStr">
        <is>
          <t>Gesamte Durchlaufzeit</t>
        </is>
      </c>
      <c r="B27" s="17">
        <f>SUM(F5:F20)</f>
        <v/>
      </c>
      <c r="C27" s="18" t="inlineStr">
        <is>
          <t>Minuten</t>
        </is>
      </c>
      <c r="D27" s="18" t="inlineStr">
        <is>
          <t>Verbesserungspotenzial</t>
        </is>
      </c>
    </row>
    <row r="28">
      <c r="A28" s="16" t="inlineStr">
        <is>
          <t>Durchschnittliche Fehlerquote</t>
        </is>
      </c>
      <c r="B28" s="19">
        <f>AVERAGE(G5:G20)</f>
        <v/>
      </c>
      <c r="C28" s="18" t="inlineStr">
        <is>
          <t>%</t>
        </is>
      </c>
      <c r="D28" s="18" t="inlineStr">
        <is>
          <t>Akzeptabel</t>
        </is>
      </c>
    </row>
    <row r="29">
      <c r="A29" s="16" t="inlineStr">
        <is>
          <t>Durchschnittliche Auslastung</t>
        </is>
      </c>
      <c r="B29" s="19">
        <f>AVERAGE(I5:I20)</f>
        <v/>
      </c>
      <c r="C29" s="18" t="inlineStr">
        <is>
          <t>%</t>
        </is>
      </c>
      <c r="D29" s="18" t="inlineStr">
        <is>
          <t>Gut</t>
        </is>
      </c>
    </row>
    <row r="30">
      <c r="A30" s="16" t="inlineStr">
        <is>
          <t>Wertschöpfende Prozesse</t>
        </is>
      </c>
      <c r="B30" s="18">
        <f>COUNTIF(J5:J20,"Ja")</f>
        <v/>
      </c>
      <c r="C30" s="18" t="inlineStr">
        <is>
          <t>Anzahl</t>
        </is>
      </c>
      <c r="D30" s="18" t="inlineStr">
        <is>
          <t>Optimieren</t>
        </is>
      </c>
    </row>
    <row r="31">
      <c r="A31" s="16" t="inlineStr">
        <is>
          <t>Nicht-wertschöpfende Prozesse</t>
        </is>
      </c>
      <c r="B31" s="18">
        <f>COUNTIF(J5:J20,"Nein")</f>
        <v/>
      </c>
      <c r="C31" s="18" t="inlineStr">
        <is>
          <t>Anzahl</t>
        </is>
      </c>
      <c r="D31" s="18" t="inlineStr">
        <is>
          <t>Reduzieren</t>
        </is>
      </c>
    </row>
  </sheetData>
  <autoFilter ref="A4:L20"/>
  <mergeCells count="3">
    <mergeCell ref="A2:L2"/>
    <mergeCell ref="A1:L1"/>
    <mergeCell ref="A23:D2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4472C4"/>
    <outlinePr summaryBelow="1" summaryRight="1"/>
    <pageSetUpPr/>
  </sheetPr>
  <dimension ref="A1:K1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28" customWidth="1" min="7" max="7"/>
    <col width="12" customWidth="1" min="8" max="8"/>
    <col width="12" customWidth="1" min="9" max="9"/>
    <col width="12" customWidth="1" min="10" max="10"/>
    <col width="14" customWidth="1" min="11" max="11"/>
  </cols>
  <sheetData>
    <row r="1">
      <c r="A1" s="1" t="inlineStr">
        <is>
          <t>VSM KENNZAHLEN &amp; METRIKEN</t>
        </is>
      </c>
    </row>
    <row r="3">
      <c r="A3" s="14" t="inlineStr">
        <is>
          <t>PROZESSEFFIZIENZ</t>
        </is>
      </c>
      <c r="G3" s="14" t="inlineStr">
        <is>
          <t>VERBESSERUNGS-TRACKING</t>
        </is>
      </c>
    </row>
    <row r="4">
      <c r="A4" s="15" t="inlineStr">
        <is>
          <t>Metrik</t>
        </is>
      </c>
      <c r="B4" s="15" t="inlineStr">
        <is>
          <t>Ist-Wert</t>
        </is>
      </c>
      <c r="C4" s="15" t="inlineStr">
        <is>
          <t>Soll-Wert</t>
        </is>
      </c>
      <c r="D4" s="15" t="inlineStr">
        <is>
          <t>Abweichung</t>
        </is>
      </c>
      <c r="G4" s="15" t="inlineStr">
        <is>
          <t>Maßnahme</t>
        </is>
      </c>
      <c r="H4" s="15" t="inlineStr">
        <is>
          <t>Priorität</t>
        </is>
      </c>
      <c r="I4" s="15" t="inlineStr">
        <is>
          <t>Status</t>
        </is>
      </c>
      <c r="J4" s="15" t="inlineStr">
        <is>
          <t>Einsparung</t>
        </is>
      </c>
      <c r="K4" s="15" t="inlineStr">
        <is>
          <t>Deadline</t>
        </is>
      </c>
    </row>
    <row r="5">
      <c r="A5" s="16" t="inlineStr">
        <is>
          <t>Process Cycle Efficiency (PCE)</t>
        </is>
      </c>
      <c r="B5" s="20" t="n">
        <v>0.28</v>
      </c>
      <c r="C5" s="20" t="n">
        <v>0.5</v>
      </c>
      <c r="D5" s="20">
        <f>B5-C5</f>
        <v/>
      </c>
      <c r="G5" s="16" t="inlineStr">
        <is>
          <t>Digitalisierung Auftragseingang</t>
        </is>
      </c>
      <c r="H5" s="12" t="inlineStr">
        <is>
          <t>Hoch</t>
        </is>
      </c>
      <c r="I5" s="18" t="inlineStr">
        <is>
          <t>In Arbeit</t>
        </is>
      </c>
      <c r="J5" s="18" t="inlineStr">
        <is>
          <t>120 Min</t>
        </is>
      </c>
      <c r="K5" s="18" t="inlineStr">
        <is>
          <t>31.03.2025</t>
        </is>
      </c>
    </row>
    <row r="6">
      <c r="A6" s="16" t="inlineStr">
        <is>
          <t>Overall Equipment Effectiveness (OEE)</t>
        </is>
      </c>
      <c r="B6" s="20" t="n">
        <v>0.72</v>
      </c>
      <c r="C6" s="20" t="n">
        <v>0.85</v>
      </c>
      <c r="D6" s="20">
        <f>B6-C6</f>
        <v/>
      </c>
      <c r="G6" s="16" t="inlineStr">
        <is>
          <t>SMED-Methode Maschine 1</t>
        </is>
      </c>
      <c r="H6" s="21" t="inlineStr">
        <is>
          <t>Sehr hoch</t>
        </is>
      </c>
      <c r="I6" s="18" t="inlineStr">
        <is>
          <t>Geplant</t>
        </is>
      </c>
      <c r="J6" s="18" t="inlineStr">
        <is>
          <t>180 Min</t>
        </is>
      </c>
      <c r="K6" s="18" t="inlineStr">
        <is>
          <t>15.04.2025</t>
        </is>
      </c>
    </row>
    <row r="7">
      <c r="A7" s="16" t="inlineStr">
        <is>
          <t>First Pass Yield (FPY)</t>
        </is>
      </c>
      <c r="B7" s="20" t="n">
        <v>0.92</v>
      </c>
      <c r="C7" s="20" t="n">
        <v>0.98</v>
      </c>
      <c r="D7" s="20">
        <f>B7-C7</f>
        <v/>
      </c>
      <c r="G7" s="16" t="inlineStr">
        <is>
          <t>Just-in-Time Zwischenlager</t>
        </is>
      </c>
      <c r="H7" s="12" t="inlineStr">
        <is>
          <t>Hoch</t>
        </is>
      </c>
      <c r="I7" s="18" t="inlineStr">
        <is>
          <t>Geplant</t>
        </is>
      </c>
      <c r="J7" s="18" t="inlineStr">
        <is>
          <t>480 Min</t>
        </is>
      </c>
      <c r="K7" s="18" t="inlineStr">
        <is>
          <t>30.06.2025</t>
        </is>
      </c>
    </row>
    <row r="8">
      <c r="A8" s="16" t="inlineStr">
        <is>
          <t>Lead Time Ratio</t>
        </is>
      </c>
      <c r="B8" s="20" t="n">
        <v>0.35</v>
      </c>
      <c r="C8" s="20" t="n">
        <v>0.65</v>
      </c>
      <c r="D8" s="20">
        <f>B8-C8</f>
        <v/>
      </c>
      <c r="G8" s="16" t="inlineStr">
        <is>
          <t>Layoutoptimierung Transport</t>
        </is>
      </c>
      <c r="H8" s="22" t="inlineStr">
        <is>
          <t>Mittel</t>
        </is>
      </c>
      <c r="I8" s="12" t="inlineStr">
        <is>
          <t>Offen</t>
        </is>
      </c>
      <c r="J8" s="18" t="inlineStr">
        <is>
          <t>90 Min</t>
        </is>
      </c>
      <c r="K8" s="18" t="inlineStr">
        <is>
          <t>31.05.2025</t>
        </is>
      </c>
    </row>
    <row r="9">
      <c r="A9" s="16" t="inlineStr">
        <is>
          <t>Value Added Ratio</t>
        </is>
      </c>
      <c r="B9" s="20" t="n">
        <v>0.42</v>
      </c>
      <c r="C9" s="20" t="n">
        <v>0.7</v>
      </c>
      <c r="D9" s="20">
        <f>B9-C9</f>
        <v/>
      </c>
      <c r="G9" s="16" t="inlineStr">
        <is>
          <t>Inline-Prüfung QS</t>
        </is>
      </c>
      <c r="H9" s="12" t="inlineStr">
        <is>
          <t>Hoch</t>
        </is>
      </c>
      <c r="I9" s="18" t="inlineStr">
        <is>
          <t>In Arbeit</t>
        </is>
      </c>
      <c r="J9" s="18" t="inlineStr">
        <is>
          <t>45 Min</t>
        </is>
      </c>
      <c r="K9" s="18" t="inlineStr">
        <is>
          <t>15.05.2025</t>
        </is>
      </c>
    </row>
    <row r="10">
      <c r="A10" s="16" t="inlineStr">
        <is>
          <t>Takt Time vs Cycle Time</t>
        </is>
      </c>
      <c r="B10" s="20" t="n">
        <v>1.15</v>
      </c>
      <c r="C10" s="20" t="n">
        <v>1</v>
      </c>
      <c r="D10" s="20">
        <f>B10-C10</f>
        <v/>
      </c>
      <c r="G10" s="16" t="inlineStr">
        <is>
          <t>ERP-Integration Lager</t>
        </is>
      </c>
      <c r="H10" s="22" t="inlineStr">
        <is>
          <t>Mittel</t>
        </is>
      </c>
      <c r="I10" s="12" t="inlineStr">
        <is>
          <t>Offen</t>
        </is>
      </c>
      <c r="J10" s="18" t="inlineStr">
        <is>
          <t>60 Min</t>
        </is>
      </c>
      <c r="K10" s="18" t="inlineStr">
        <is>
          <t>30.04.2025</t>
        </is>
      </c>
    </row>
    <row r="11">
      <c r="G11" s="16" t="inlineStr">
        <is>
          <t>Quick Changeover Maschine 2</t>
        </is>
      </c>
      <c r="H11" s="21" t="inlineStr">
        <is>
          <t>Sehr hoch</t>
        </is>
      </c>
      <c r="I11" s="18" t="inlineStr">
        <is>
          <t>Geplant</t>
        </is>
      </c>
      <c r="J11" s="18" t="inlineStr">
        <is>
          <t>150 Min</t>
        </is>
      </c>
      <c r="K11" s="18" t="inlineStr">
        <is>
          <t>20.04.2025</t>
        </is>
      </c>
    </row>
    <row r="12">
      <c r="A12" s="14" t="inlineStr">
        <is>
          <t>ZEITANALYSE</t>
        </is>
      </c>
      <c r="G12" s="16" t="inlineStr">
        <is>
          <t>Standardverpackung</t>
        </is>
      </c>
      <c r="H12" s="18" t="inlineStr">
        <is>
          <t>Niedrig</t>
        </is>
      </c>
      <c r="I12" s="18" t="inlineStr">
        <is>
          <t>In Arbeit</t>
        </is>
      </c>
      <c r="J12" s="18" t="inlineStr">
        <is>
          <t>30 Min</t>
        </is>
      </c>
      <c r="K12" s="18" t="inlineStr">
        <is>
          <t>15.06.2025</t>
        </is>
      </c>
    </row>
    <row r="13">
      <c r="A13" s="15" t="inlineStr">
        <is>
          <t>Zeitkategorie</t>
        </is>
      </c>
      <c r="B13" s="15" t="inlineStr">
        <is>
          <t>Minuten</t>
        </is>
      </c>
      <c r="C13" s="15" t="inlineStr">
        <is>
          <t>Anteil (%)</t>
        </is>
      </c>
      <c r="D13" s="15" t="inlineStr">
        <is>
          <t>Stunden</t>
        </is>
      </c>
      <c r="E13" s="15" t="inlineStr">
        <is>
          <t>Tage</t>
        </is>
      </c>
      <c r="G13" s="16" t="inlineStr">
        <is>
          <t>Automatische Endprüfung</t>
        </is>
      </c>
      <c r="H13" s="12" t="inlineStr">
        <is>
          <t>Hoch</t>
        </is>
      </c>
      <c r="I13" s="18" t="inlineStr">
        <is>
          <t>Geplant</t>
        </is>
      </c>
      <c r="J13" s="18" t="inlineStr">
        <is>
          <t>60 Min</t>
        </is>
      </c>
      <c r="K13" s="18" t="inlineStr">
        <is>
          <t>31.07.2025</t>
        </is>
      </c>
    </row>
    <row r="14">
      <c r="A14" s="16" t="inlineStr">
        <is>
          <t>Wertschöpfende Zeit</t>
        </is>
      </c>
      <c r="B14" s="17">
        <f>Wertstromanalyse!B25</f>
        <v/>
      </c>
      <c r="C14" s="19">
        <f>B14/$B$18*100</f>
        <v/>
      </c>
      <c r="D14" s="20">
        <f>B14/60</f>
        <v/>
      </c>
      <c r="E14" s="20">
        <f>D14/24</f>
        <v/>
      </c>
      <c r="G14" s="16" t="inlineStr">
        <is>
          <t>Fließfertigung Montage</t>
        </is>
      </c>
      <c r="H14" s="21" t="inlineStr">
        <is>
          <t>Sehr hoch</t>
        </is>
      </c>
      <c r="I14" s="18" t="inlineStr">
        <is>
          <t>In Arbeit</t>
        </is>
      </c>
      <c r="J14" s="18" t="inlineStr">
        <is>
          <t>120 Min</t>
        </is>
      </c>
      <c r="K14" s="18" t="inlineStr">
        <is>
          <t>30.05.2025</t>
        </is>
      </c>
    </row>
    <row r="15">
      <c r="A15" s="16" t="inlineStr">
        <is>
          <t>Wartezeit</t>
        </is>
      </c>
      <c r="B15" s="17">
        <f>Wertstromanalyse!B26</f>
        <v/>
      </c>
      <c r="C15" s="19">
        <f>B15/$B$18*100</f>
        <v/>
      </c>
      <c r="D15" s="20">
        <f>B15/60</f>
        <v/>
      </c>
      <c r="E15" s="20">
        <f>D15/24</f>
        <v/>
      </c>
    </row>
    <row r="16">
      <c r="A16" s="16" t="inlineStr">
        <is>
          <t>Transport-/Liegezeit</t>
        </is>
      </c>
      <c r="B16" s="17" t="n">
        <v>245</v>
      </c>
      <c r="C16" s="19">
        <f>B16/$B$18*100</f>
        <v/>
      </c>
      <c r="D16" s="20">
        <f>B16/60</f>
        <v/>
      </c>
      <c r="E16" s="20">
        <f>D16/24</f>
        <v/>
      </c>
    </row>
    <row r="17">
      <c r="A17" s="16" t="inlineStr">
        <is>
          <t>Prüfzeit</t>
        </is>
      </c>
      <c r="B17" s="17" t="n">
        <v>128</v>
      </c>
      <c r="C17" s="19">
        <f>B17/$B$18*100</f>
        <v/>
      </c>
      <c r="D17" s="20">
        <f>B17/60</f>
        <v/>
      </c>
      <c r="E17" s="20">
        <f>D17/24</f>
        <v/>
      </c>
    </row>
    <row r="18">
      <c r="A18" s="23" t="inlineStr">
        <is>
          <t>Gesamt-Durchlaufzeit</t>
        </is>
      </c>
      <c r="B18" s="24">
        <f>SUM(B14:B17)</f>
        <v/>
      </c>
      <c r="C18" s="25">
        <f>SUM(C14:C17)</f>
        <v/>
      </c>
      <c r="D18" s="26">
        <f>B18/60</f>
        <v/>
      </c>
      <c r="E18" s="26">
        <f>D18/24</f>
        <v/>
      </c>
    </row>
  </sheetData>
  <mergeCells count="4">
    <mergeCell ref="G3:K3"/>
    <mergeCell ref="A12:E12"/>
    <mergeCell ref="A3:D3"/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F4E78"/>
    <outlinePr summaryBelow="1" summaryRight="1"/>
    <pageSetUpPr/>
  </sheetPr>
  <dimension ref="A1:L25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0" customWidth="1" min="1" max="1"/>
    <col width="15" customWidth="1" min="2" max="2"/>
    <col width="15" customWidth="1" min="3" max="3"/>
    <col width="18" customWidth="1" min="4" max="4"/>
    <col width="15" customWidth="1" min="5" max="5"/>
  </cols>
  <sheetData>
    <row r="1">
      <c r="A1" s="1" t="inlineStr">
        <is>
          <t>VSM DASHBOARD - ÜBERSICHT</t>
        </is>
      </c>
    </row>
    <row r="3">
      <c r="A3" s="14" t="inlineStr">
        <is>
          <t>KEY PERFORMANCE INDICATORS</t>
        </is>
      </c>
    </row>
    <row r="4">
      <c r="A4" s="27" t="inlineStr">
        <is>
          <t>Gesamte Durchlaufzeit</t>
        </is>
      </c>
      <c r="B4" s="28">
        <f>Kennzahlen!B18</f>
        <v/>
      </c>
      <c r="C4" s="18" t="inlineStr">
        <is>
          <t>Minuten</t>
        </is>
      </c>
      <c r="D4" s="29">
        <f>Kennzahlen!D18&amp;" Stunden"</f>
        <v/>
      </c>
    </row>
    <row r="5">
      <c r="A5" s="27" t="inlineStr">
        <is>
          <t>Process Cycle Efficiency</t>
        </is>
      </c>
      <c r="B5" s="28">
        <f>Kennzahlen!B5</f>
        <v/>
      </c>
      <c r="C5" s="18" t="inlineStr">
        <is>
          <t>%</t>
        </is>
      </c>
      <c r="D5" s="29" t="inlineStr">
        <is>
          <t>28% (Ziel: 50%)</t>
        </is>
      </c>
    </row>
    <row r="6">
      <c r="A6" s="27" t="inlineStr">
        <is>
          <t>Wartezeit-Anteil</t>
        </is>
      </c>
      <c r="B6" s="28">
        <f>Kennzahlen!C15</f>
        <v/>
      </c>
      <c r="C6" s="18" t="inlineStr">
        <is>
          <t>%</t>
        </is>
      </c>
      <c r="D6" s="29" t="inlineStr">
        <is>
          <t>Reduzierung nötig</t>
        </is>
      </c>
    </row>
    <row r="7">
      <c r="A7" s="27" t="inlineStr">
        <is>
          <t>Anzahl Verbesserungen</t>
        </is>
      </c>
      <c r="B7" s="28" t="n">
        <v>10</v>
      </c>
      <c r="C7" s="18" t="inlineStr">
        <is>
          <t>Maßnahmen</t>
        </is>
      </c>
      <c r="D7" s="29" t="inlineStr">
        <is>
          <t>5 in Arbeit</t>
        </is>
      </c>
    </row>
    <row r="8">
      <c r="A8" s="27" t="inlineStr">
        <is>
          <t>Wertschöpfende Prozesse</t>
        </is>
      </c>
      <c r="B8" s="28">
        <f>Wertstromanalyse!B30</f>
        <v/>
      </c>
      <c r="C8" s="18" t="inlineStr">
        <is>
          <t>von 16</t>
        </is>
      </c>
      <c r="D8" s="29" t="inlineStr">
        <is>
          <t>Quote: 56%</t>
        </is>
      </c>
    </row>
    <row r="9">
      <c r="A9" s="27" t="inlineStr">
        <is>
          <t>Durchschnittl. Fehlerquote</t>
        </is>
      </c>
      <c r="B9" s="28">
        <f>Wertstromanalyse!B28</f>
        <v/>
      </c>
      <c r="C9" s="18" t="inlineStr">
        <is>
          <t>%</t>
        </is>
      </c>
      <c r="D9" s="29" t="inlineStr">
        <is>
          <t>Tolerierbar</t>
        </is>
      </c>
    </row>
    <row r="11">
      <c r="A11" s="14" t="inlineStr">
        <is>
          <t>TOP 5 VERBESSERUNGSPOTENZIALE</t>
        </is>
      </c>
    </row>
    <row r="12">
      <c r="A12" s="15" t="inlineStr">
        <is>
          <t>Rang</t>
        </is>
      </c>
      <c r="B12" s="15" t="inlineStr">
        <is>
          <t>Prozessschritt</t>
        </is>
      </c>
      <c r="C12" s="15" t="inlineStr">
        <is>
          <t>Wartezeit (Min)</t>
        </is>
      </c>
      <c r="D12" s="15" t="inlineStr">
        <is>
          <t>Fehlerquote (%)</t>
        </is>
      </c>
      <c r="E12" s="15" t="inlineStr">
        <is>
          <t>Priorität</t>
        </is>
      </c>
    </row>
    <row r="13">
      <c r="A13" s="18" t="n">
        <v>1</v>
      </c>
      <c r="B13" s="18" t="inlineStr">
        <is>
          <t>Zwischenlager</t>
        </is>
      </c>
      <c r="C13" s="17" t="n">
        <v>480</v>
      </c>
      <c r="D13" s="19" t="n">
        <v>0.5</v>
      </c>
      <c r="E13" s="21" t="inlineStr">
        <is>
          <t>Sehr hoch</t>
        </is>
      </c>
    </row>
    <row r="14">
      <c r="A14" s="18" t="n">
        <v>2</v>
      </c>
      <c r="B14" s="18" t="inlineStr">
        <is>
          <t>Materialprüfung</t>
        </is>
      </c>
      <c r="C14" s="17" t="n">
        <v>240</v>
      </c>
      <c r="D14" s="19" t="n">
        <v>5</v>
      </c>
      <c r="E14" s="30" t="inlineStr">
        <is>
          <t>Hoch</t>
        </is>
      </c>
    </row>
    <row r="15">
      <c r="A15" s="18" t="n">
        <v>3</v>
      </c>
      <c r="B15" s="18" t="inlineStr">
        <is>
          <t>Produktionsvorbereitung</t>
        </is>
      </c>
      <c r="C15" s="17" t="n">
        <v>180</v>
      </c>
      <c r="D15" s="19" t="n">
        <v>3</v>
      </c>
      <c r="E15" s="30" t="inlineStr">
        <is>
          <t>Hoch</t>
        </is>
      </c>
    </row>
    <row r="16">
      <c r="A16" s="18" t="n">
        <v>4</v>
      </c>
      <c r="B16" s="18" t="inlineStr">
        <is>
          <t>Transport intern</t>
        </is>
      </c>
      <c r="C16" s="17" t="n">
        <v>150</v>
      </c>
      <c r="D16" s="19" t="n">
        <v>1</v>
      </c>
      <c r="E16" s="22" t="inlineStr">
        <is>
          <t>Mittel</t>
        </is>
      </c>
    </row>
    <row r="17">
      <c r="A17" s="18" t="n">
        <v>5</v>
      </c>
      <c r="B17" s="18" t="inlineStr">
        <is>
          <t>Auftragseingang</t>
        </is>
      </c>
      <c r="C17" s="17" t="n">
        <v>120</v>
      </c>
      <c r="D17" s="19" t="n">
        <v>2.5</v>
      </c>
      <c r="E17" s="30" t="inlineStr">
        <is>
          <t>Hoch</t>
        </is>
      </c>
    </row>
    <row r="19">
      <c r="A19" s="14" t="inlineStr">
        <is>
          <t>HANDLUNGSEMPFEHLUNGEN</t>
        </is>
      </c>
    </row>
    <row r="20">
      <c r="A20" s="31" t="inlineStr">
        <is>
          <t>✓ Zwischenlager eliminieren durch Just-in-Time Produktion</t>
        </is>
      </c>
      <c r="B20" s="32" t="n"/>
      <c r="C20" s="32" t="n"/>
      <c r="D20" s="32" t="n"/>
      <c r="E20" s="33" t="n"/>
    </row>
    <row r="21">
      <c r="A21" s="31" t="inlineStr">
        <is>
          <t>✓ SMED-Methode für Rüstzeiten implementieren (Ziel: &lt;30 Min)</t>
        </is>
      </c>
      <c r="B21" s="32" t="n"/>
      <c r="C21" s="32" t="n"/>
      <c r="D21" s="32" t="n"/>
      <c r="E21" s="33" t="n"/>
    </row>
    <row r="22">
      <c r="A22" s="31" t="inlineStr">
        <is>
          <t>✓ Wartezeiten durch Prozesssynchronisation reduzieren</t>
        </is>
      </c>
      <c r="B22" s="32" t="n"/>
      <c r="C22" s="32" t="n"/>
      <c r="D22" s="32" t="n"/>
      <c r="E22" s="33" t="n"/>
    </row>
    <row r="23">
      <c r="A23" s="31" t="inlineStr">
        <is>
          <t>✓ Digitale Schnittstellen zwischen Prozessschritten schaffen</t>
        </is>
      </c>
      <c r="B23" s="32" t="n"/>
      <c r="C23" s="32" t="n"/>
      <c r="D23" s="32" t="n"/>
      <c r="E23" s="33" t="n"/>
    </row>
    <row r="24">
      <c r="A24" s="31" t="inlineStr">
        <is>
          <t>✓ Qualitätsprüfung inline integrieren statt separat durchführen</t>
        </is>
      </c>
      <c r="B24" s="32" t="n"/>
      <c r="C24" s="32" t="n"/>
      <c r="D24" s="32" t="n"/>
      <c r="E24" s="33" t="n"/>
    </row>
    <row r="25">
      <c r="A25" s="31" t="inlineStr">
        <is>
          <t>✓ Layoutoptimierung für kürzere Transportwege umsetzen</t>
        </is>
      </c>
      <c r="B25" s="32" t="n"/>
      <c r="C25" s="32" t="n"/>
      <c r="D25" s="32" t="n"/>
      <c r="E25" s="33" t="n"/>
    </row>
  </sheetData>
  <mergeCells count="10">
    <mergeCell ref="A21:E21"/>
    <mergeCell ref="A20:E20"/>
    <mergeCell ref="A24:E24"/>
    <mergeCell ref="A25:E25"/>
    <mergeCell ref="A3:D3"/>
    <mergeCell ref="A1:L1"/>
    <mergeCell ref="A19:E19"/>
    <mergeCell ref="A11:E11"/>
    <mergeCell ref="A23:E23"/>
    <mergeCell ref="A22:E22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2025-12-08T16:12:12Z</dcterms:created>
  <dcterms:modified xmlns:dcterms="http://purl.org/dc/terms/" xmlns:xsi="http://www.w3.org/2001/XMLSchema-instance" xsi:type="dcterms:W3CDTF">2025-12-08T16:12:12Z</dcterms:modified>
</cp:coreProperties>
</file>