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ktiva" sheetId="1" state="visible" r:id="rId1"/>
    <sheet xmlns:r="http://schemas.openxmlformats.org/officeDocument/2006/relationships" name="Passiva" sheetId="2" state="visible" r:id="rId2"/>
    <sheet xmlns:r="http://schemas.openxmlformats.org/officeDocument/2006/relationships" name="Kennzahl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&quot;%&quot;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sz val="10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2E75B6"/>
        <bgColor rgb="002E75B6"/>
      </patternFill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4" fillId="4" borderId="1" pivotButton="0" quotePrefix="0" xfId="0"/>
    <xf numFmtId="0" fontId="0" fillId="0" borderId="1" pivotButton="0" quotePrefix="0" xfId="0"/>
    <xf numFmtId="0" fontId="5" fillId="0" borderId="1" pivotButton="0" quotePrefix="0" xfId="0"/>
    <xf numFmtId="164" fontId="0" fillId="0" borderId="1" pivotButton="0" quotePrefix="0" xfId="0"/>
    <xf numFmtId="165" fontId="0" fillId="0" borderId="1" pivotButton="0" quotePrefix="0" xfId="0"/>
    <xf numFmtId="0" fontId="5" fillId="5" borderId="1" pivotButton="0" quotePrefix="0" xfId="0"/>
    <xf numFmtId="0" fontId="0" fillId="0" borderId="1" applyAlignment="1" pivotButton="0" quotePrefix="0" xfId="0">
      <alignment horizontal="left" vertical="center"/>
    </xf>
    <xf numFmtId="10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3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Vermögensstruktur</a:t>
            </a:r>
          </a:p>
        </rich>
      </tx>
    </title>
    <plotArea>
      <pieChart>
        <varyColors val="1"/>
        <ser>
          <idx val="0"/>
          <order val="0"/>
          <tx>
            <strRef>
              <f>'Kennzahlen'!B18</f>
            </strRef>
          </tx>
          <spPr>
            <a:ln xmlns:a="http://schemas.openxmlformats.org/drawingml/2006/main">
              <a:prstDash val="solid"/>
            </a:ln>
          </spPr>
          <cat>
            <numRef>
              <f>'Kennzahlen'!$A$19:$A$20</f>
            </numRef>
          </cat>
          <val>
            <numRef>
              <f>'Kennzahlen'!$B$19:$B$20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16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BILANZ - AKTIVA</t>
        </is>
      </c>
    </row>
    <row r="2">
      <c r="A2" s="2" t="inlineStr">
        <is>
          <t>Geschäftsjahr: 2024</t>
        </is>
      </c>
    </row>
    <row r="3">
      <c r="A3" s="3" t="inlineStr">
        <is>
          <t>Position</t>
        </is>
      </c>
      <c r="B3" s="3" t="inlineStr">
        <is>
          <t>Vorjahr (€)</t>
        </is>
      </c>
      <c r="C3" s="3" t="inlineStr">
        <is>
          <t>Aktuell (€)</t>
        </is>
      </c>
      <c r="D3" s="3" t="inlineStr">
        <is>
          <t>Veränderung (%)</t>
        </is>
      </c>
    </row>
    <row r="4">
      <c r="A4" s="4" t="inlineStr">
        <is>
          <t>A. ANLAGEVERMÖGEN</t>
        </is>
      </c>
      <c r="B4" s="5" t="inlineStr"/>
      <c r="C4" s="5" t="inlineStr"/>
      <c r="D4" s="5" t="inlineStr"/>
    </row>
    <row r="6">
      <c r="A6" s="6" t="inlineStr">
        <is>
          <t>I. Immaterielle Vermögensgegenstände</t>
        </is>
      </c>
      <c r="B6" s="5" t="inlineStr"/>
      <c r="C6" s="5" t="inlineStr"/>
      <c r="D6" s="5" t="inlineStr"/>
    </row>
    <row r="7"/>
    <row r="8">
      <c r="A8" s="5" t="inlineStr">
        <is>
          <t>Konzessionen und Lizenzen</t>
        </is>
      </c>
      <c r="B8" s="7" t="n">
        <v>45000</v>
      </c>
      <c r="C8" s="7" t="n">
        <v>52000</v>
      </c>
      <c r="D8" s="8">
        <f>(D8-C8)/C8*100</f>
        <v/>
      </c>
    </row>
    <row r="9"/>
    <row r="10">
      <c r="A10" s="5" t="inlineStr">
        <is>
          <t>Software</t>
        </is>
      </c>
      <c r="B10" s="7" t="n">
        <v>28000</v>
      </c>
      <c r="C10" s="7" t="n">
        <v>35000</v>
      </c>
      <c r="D10" s="8">
        <f>(D10-C10)/C10*100</f>
        <v/>
      </c>
    </row>
    <row r="11"/>
    <row r="12">
      <c r="A12" s="6" t="inlineStr">
        <is>
          <t>II. Sachanlagen</t>
        </is>
      </c>
      <c r="B12" s="5" t="inlineStr"/>
      <c r="C12" s="5" t="inlineStr"/>
      <c r="D12" s="5" t="inlineStr"/>
    </row>
    <row r="13"/>
    <row r="14">
      <c r="A14" s="5" t="inlineStr">
        <is>
          <t>Grundstücke und Gebäude</t>
        </is>
      </c>
      <c r="B14" s="7" t="n">
        <v>850000</v>
      </c>
      <c r="C14" s="7" t="n">
        <v>850000</v>
      </c>
      <c r="D14" s="8">
        <f>(D14-C14)/C14*100</f>
        <v/>
      </c>
    </row>
    <row r="15"/>
    <row r="16">
      <c r="A16" s="5" t="inlineStr">
        <is>
          <t>Technische Anlagen und Maschinen</t>
        </is>
      </c>
      <c r="B16" s="7" t="n">
        <v>380000</v>
      </c>
      <c r="C16" s="7" t="n">
        <v>425000</v>
      </c>
      <c r="D16" s="8">
        <f>(D16-C16)/C16*100</f>
        <v/>
      </c>
    </row>
    <row r="17"/>
    <row r="18">
      <c r="A18" s="5" t="inlineStr">
        <is>
          <t>Betriebs- und Geschäftsausstattung</t>
        </is>
      </c>
      <c r="B18" s="7" t="n">
        <v>145000</v>
      </c>
      <c r="C18" s="7" t="n">
        <v>168000</v>
      </c>
      <c r="D18" s="8">
        <f>(D18-C18)/C18*100</f>
        <v/>
      </c>
    </row>
    <row r="19"/>
    <row r="20">
      <c r="A20" s="5" t="inlineStr">
        <is>
          <t>Fuhrpark</t>
        </is>
      </c>
      <c r="B20" s="7" t="n">
        <v>95000</v>
      </c>
      <c r="C20" s="7" t="n">
        <v>112000</v>
      </c>
      <c r="D20" s="8">
        <f>(D20-C20)/C20*100</f>
        <v/>
      </c>
    </row>
    <row r="21"/>
    <row r="22">
      <c r="A22" s="6" t="inlineStr">
        <is>
          <t>III. Finanzanlagen</t>
        </is>
      </c>
      <c r="B22" s="5" t="inlineStr"/>
      <c r="C22" s="5" t="inlineStr"/>
      <c r="D22" s="5" t="inlineStr"/>
    </row>
    <row r="23"/>
    <row r="24">
      <c r="A24" s="5" t="inlineStr">
        <is>
          <t>Beteiligungen</t>
        </is>
      </c>
      <c r="B24" s="7" t="n">
        <v>125000</v>
      </c>
      <c r="C24" s="7" t="n">
        <v>140000</v>
      </c>
      <c r="D24" s="8">
        <f>(D24-C24)/C24*100</f>
        <v/>
      </c>
    </row>
    <row r="25"/>
    <row r="26">
      <c r="A26" s="9" t="inlineStr">
        <is>
          <t>Summe Anlagevermögen</t>
        </is>
      </c>
      <c r="B26" s="7">
        <f>SUM(C6,C7,C9:C12,C14)</f>
        <v/>
      </c>
      <c r="C26" s="7">
        <f>SUM(D6,D7,D9:D12,D14)</f>
        <v/>
      </c>
      <c r="D26" s="5" t="inlineStr"/>
    </row>
    <row r="27"/>
    <row r="28">
      <c r="A28" s="5" t="inlineStr"/>
      <c r="B28" s="5" t="inlineStr"/>
      <c r="C28" s="5" t="inlineStr"/>
      <c r="D28" s="5" t="inlineStr"/>
    </row>
    <row r="30">
      <c r="A30" s="4" t="inlineStr">
        <is>
          <t>B. UMLAUFVERMÖGEN</t>
        </is>
      </c>
      <c r="B30" s="5" t="inlineStr"/>
      <c r="C30" s="5" t="inlineStr"/>
      <c r="D30" s="5" t="inlineStr"/>
    </row>
    <row r="32">
      <c r="A32" s="6" t="inlineStr">
        <is>
          <t>I. Vorräte</t>
        </is>
      </c>
      <c r="B32" s="5" t="inlineStr"/>
      <c r="C32" s="5" t="inlineStr"/>
      <c r="D32" s="5" t="inlineStr"/>
    </row>
    <row r="34">
      <c r="A34" s="5" t="inlineStr">
        <is>
          <t>Roh-, Hilfs- und Betriebsstoffe</t>
        </is>
      </c>
      <c r="B34" s="7" t="n">
        <v>185000</v>
      </c>
      <c r="C34" s="7" t="n">
        <v>205000</v>
      </c>
      <c r="D34" s="5" t="inlineStr"/>
    </row>
    <row r="36">
      <c r="A36" s="5" t="inlineStr">
        <is>
          <t>Unfertige Erzeugnisse</t>
        </is>
      </c>
      <c r="B36" s="7" t="n">
        <v>92000</v>
      </c>
      <c r="C36" s="7" t="n">
        <v>118000</v>
      </c>
      <c r="D36" s="5" t="inlineStr"/>
    </row>
    <row r="38">
      <c r="A38" s="5" t="inlineStr">
        <is>
          <t>Fertige Erzeugnisse</t>
        </is>
      </c>
      <c r="B38" s="7" t="n">
        <v>165000</v>
      </c>
      <c r="C38" s="7" t="n">
        <v>178000</v>
      </c>
      <c r="D38" s="5" t="inlineStr"/>
    </row>
    <row r="40">
      <c r="A40" s="6" t="inlineStr">
        <is>
          <t>II. Forderungen</t>
        </is>
      </c>
      <c r="B40" s="5" t="inlineStr"/>
      <c r="C40" s="5" t="inlineStr"/>
      <c r="D40" s="5" t="inlineStr"/>
    </row>
    <row r="42">
      <c r="A42" s="5" t="inlineStr">
        <is>
          <t>Forderungen aus Lieferungen</t>
        </is>
      </c>
      <c r="B42" s="7" t="n">
        <v>285000</v>
      </c>
      <c r="C42" s="7" t="n">
        <v>312000</v>
      </c>
      <c r="D42" s="5" t="inlineStr"/>
    </row>
    <row r="44">
      <c r="A44" s="5" t="inlineStr">
        <is>
          <t>Sonstige Vermögensgegenstände</t>
        </is>
      </c>
      <c r="B44" s="7" t="n">
        <v>48000</v>
      </c>
      <c r="C44" s="7" t="n">
        <v>55000</v>
      </c>
      <c r="D44" s="5" t="inlineStr"/>
    </row>
    <row r="46">
      <c r="A46" s="6" t="inlineStr">
        <is>
          <t>III. Kassenbestand und Bankguthaben</t>
        </is>
      </c>
      <c r="B46" s="7" t="n">
        <v>195000</v>
      </c>
      <c r="C46" s="7" t="n">
        <v>223000</v>
      </c>
      <c r="D46" s="5" t="inlineStr"/>
    </row>
    <row r="48">
      <c r="A48" s="9" t="inlineStr">
        <is>
          <t>Summe Umlaufvermögen</t>
        </is>
      </c>
      <c r="B48" s="7">
        <f>SUM(C19:C21,C23,C24,C25)</f>
        <v/>
      </c>
      <c r="C48" s="7">
        <f>SUM(D19:D21,D23,D24,D25)</f>
        <v/>
      </c>
      <c r="D48" s="5" t="inlineStr"/>
    </row>
    <row r="50">
      <c r="A50" s="5" t="inlineStr"/>
      <c r="B50" s="5" t="inlineStr"/>
      <c r="C50" s="5" t="inlineStr"/>
      <c r="D50" s="5" t="inlineStr"/>
    </row>
    <row r="52">
      <c r="A52" s="4" t="inlineStr">
        <is>
          <t>SUMME AKTIVA</t>
        </is>
      </c>
      <c r="B52" s="7">
        <f>C15+C26</f>
        <v/>
      </c>
      <c r="C52" s="7">
        <f>D15+D26</f>
        <v/>
      </c>
      <c r="D52" s="5" t="inlineStr"/>
    </row>
  </sheetData>
  <mergeCells count="2">
    <mergeCell ref="A1:D1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0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BILANZ - PASSIVA</t>
        </is>
      </c>
    </row>
    <row r="2">
      <c r="A2" s="2" t="inlineStr">
        <is>
          <t>Geschäftsjahr: 2024</t>
        </is>
      </c>
    </row>
    <row r="3">
      <c r="A3" s="3" t="inlineStr">
        <is>
          <t>Position</t>
        </is>
      </c>
      <c r="B3" s="3" t="inlineStr">
        <is>
          <t>Vorjahr (€)</t>
        </is>
      </c>
      <c r="C3" s="3" t="inlineStr">
        <is>
          <t>Aktuell (€)</t>
        </is>
      </c>
      <c r="D3" s="3" t="inlineStr">
        <is>
          <t>Veränderung (%)</t>
        </is>
      </c>
    </row>
    <row r="4">
      <c r="A4" s="4" t="inlineStr">
        <is>
          <t>A. EIGENKAPITAL</t>
        </is>
      </c>
      <c r="B4" s="5" t="inlineStr"/>
      <c r="C4" s="5" t="inlineStr"/>
      <c r="D4" s="5" t="inlineStr"/>
    </row>
    <row r="5"/>
    <row r="6">
      <c r="A6" s="6" t="inlineStr">
        <is>
          <t>I. Gezeichnetes Kapital</t>
        </is>
      </c>
      <c r="B6" s="7" t="n">
        <v>500000</v>
      </c>
      <c r="C6" s="7" t="n">
        <v>500000</v>
      </c>
      <c r="D6" s="8">
        <f>(D6-C6)/C6*100</f>
        <v/>
      </c>
    </row>
    <row r="7"/>
    <row r="8">
      <c r="A8" s="6" t="inlineStr">
        <is>
          <t>II. Kapitalrücklage</t>
        </is>
      </c>
      <c r="B8" s="7" t="n">
        <v>200000</v>
      </c>
      <c r="C8" s="7" t="n">
        <v>200000</v>
      </c>
      <c r="D8" s="8">
        <f>(D8-C8)/C8*100</f>
        <v/>
      </c>
    </row>
    <row r="9"/>
    <row r="10">
      <c r="A10" s="6" t="inlineStr">
        <is>
          <t>III. Gewinnrücklagen</t>
        </is>
      </c>
      <c r="B10" s="7" t="n">
        <v>385000</v>
      </c>
      <c r="C10" s="7" t="n">
        <v>465000</v>
      </c>
      <c r="D10" s="8">
        <f>(D10-C10)/C10*100</f>
        <v/>
      </c>
    </row>
    <row r="11"/>
    <row r="12">
      <c r="A12" s="6" t="inlineStr">
        <is>
          <t>IV. Jahresüberschuss</t>
        </is>
      </c>
      <c r="B12" s="7" t="n">
        <v>95000</v>
      </c>
      <c r="C12" s="7" t="n">
        <v>128000</v>
      </c>
      <c r="D12" s="8">
        <f>(D12-C12)/C12*100</f>
        <v/>
      </c>
    </row>
    <row r="13"/>
    <row r="14">
      <c r="A14" s="9" t="inlineStr">
        <is>
          <t>Summe Eigenkapital</t>
        </is>
      </c>
      <c r="B14" s="7">
        <f>SUM(C5:C8)</f>
        <v/>
      </c>
      <c r="C14" s="7">
        <f>SUM(D5:D8)</f>
        <v/>
      </c>
      <c r="D14" s="5" t="inlineStr"/>
    </row>
    <row r="15"/>
    <row r="16">
      <c r="A16" s="5" t="inlineStr"/>
      <c r="B16" s="5" t="inlineStr"/>
      <c r="C16" s="5" t="inlineStr"/>
      <c r="D16" s="5" t="inlineStr"/>
    </row>
    <row r="17"/>
    <row r="18">
      <c r="A18" s="4" t="inlineStr">
        <is>
          <t>B. RÜCKSTELLUNGEN</t>
        </is>
      </c>
      <c r="B18" s="5" t="inlineStr"/>
      <c r="C18" s="5" t="inlineStr"/>
      <c r="D18" s="5" t="inlineStr"/>
    </row>
    <row r="19"/>
    <row r="20">
      <c r="A20" s="5" t="inlineStr">
        <is>
          <t>Rückstellungen für Pensionen</t>
        </is>
      </c>
      <c r="B20" s="7" t="n">
        <v>145000</v>
      </c>
      <c r="C20" s="7" t="n">
        <v>158000</v>
      </c>
      <c r="D20" s="8">
        <f>(D20-C20)/C20*100</f>
        <v/>
      </c>
    </row>
    <row r="21"/>
    <row r="22">
      <c r="A22" s="5" t="inlineStr">
        <is>
          <t>Steuerrückstellungen</t>
        </is>
      </c>
      <c r="B22" s="7" t="n">
        <v>68000</v>
      </c>
      <c r="C22" s="7" t="n">
        <v>75000</v>
      </c>
      <c r="D22" s="8">
        <f>(D22-C22)/C22*100</f>
        <v/>
      </c>
    </row>
    <row r="23"/>
    <row r="24">
      <c r="A24" s="5" t="inlineStr">
        <is>
          <t>Sonstige Rückstellungen</t>
        </is>
      </c>
      <c r="B24" s="7" t="n">
        <v>92000</v>
      </c>
      <c r="C24" s="7" t="n">
        <v>105000</v>
      </c>
      <c r="D24" s="8">
        <f>(D24-C24)/C24*100</f>
        <v/>
      </c>
    </row>
    <row r="25"/>
    <row r="26">
      <c r="A26" s="9" t="inlineStr">
        <is>
          <t>Summe Rückstellungen</t>
        </is>
      </c>
      <c r="B26" s="7">
        <f>SUM(C12:C14)</f>
        <v/>
      </c>
      <c r="C26" s="7">
        <f>SUM(D12:D14)</f>
        <v/>
      </c>
      <c r="D26" s="5" t="inlineStr"/>
    </row>
    <row r="28">
      <c r="A28" s="5" t="inlineStr"/>
      <c r="B28" s="5" t="inlineStr"/>
      <c r="C28" s="5" t="inlineStr"/>
      <c r="D28" s="5" t="inlineStr"/>
    </row>
    <row r="30">
      <c r="A30" s="4" t="inlineStr">
        <is>
          <t>C. VERBINDLICHKEITEN</t>
        </is>
      </c>
      <c r="B30" s="5" t="inlineStr"/>
      <c r="C30" s="5" t="inlineStr"/>
      <c r="D30" s="5" t="inlineStr"/>
    </row>
    <row r="32">
      <c r="A32" s="5" t="inlineStr">
        <is>
          <t>Verbindlichkeiten gegenüber Kreditinstituten</t>
        </is>
      </c>
      <c r="B32" s="7" t="n">
        <v>685000</v>
      </c>
      <c r="C32" s="7" t="n">
        <v>625000</v>
      </c>
      <c r="D32" s="5" t="inlineStr"/>
    </row>
    <row r="34">
      <c r="A34" s="5" t="inlineStr">
        <is>
          <t>Erhaltene Anzahlungen</t>
        </is>
      </c>
      <c r="B34" s="7" t="n">
        <v>135000</v>
      </c>
      <c r="C34" s="7" t="n">
        <v>158000</v>
      </c>
      <c r="D34" s="5" t="inlineStr"/>
    </row>
    <row r="36">
      <c r="A36" s="5" t="inlineStr">
        <is>
          <t>Verbindlichkeiten aus Lieferungen</t>
        </is>
      </c>
      <c r="B36" s="7" t="n">
        <v>245000</v>
      </c>
      <c r="C36" s="7" t="n">
        <v>268000</v>
      </c>
      <c r="D36" s="5" t="inlineStr"/>
    </row>
    <row r="38">
      <c r="A38" s="5" t="inlineStr">
        <is>
          <t>Sonstige Verbindlichkeiten</t>
        </is>
      </c>
      <c r="B38" s="7" t="n">
        <v>118000</v>
      </c>
      <c r="C38" s="7" t="n">
        <v>135000</v>
      </c>
      <c r="D38" s="5" t="inlineStr"/>
    </row>
    <row r="40">
      <c r="A40" s="9" t="inlineStr">
        <is>
          <t>Summe Verbindlichkeiten</t>
        </is>
      </c>
      <c r="B40" s="7">
        <f>SUM(C18:C21)</f>
        <v/>
      </c>
      <c r="C40" s="7">
        <f>SUM(D18:D21)</f>
        <v/>
      </c>
      <c r="D40" s="5" t="inlineStr"/>
    </row>
    <row r="42">
      <c r="A42" s="5" t="inlineStr"/>
      <c r="B42" s="5" t="inlineStr"/>
      <c r="C42" s="5" t="inlineStr"/>
      <c r="D42" s="5" t="inlineStr"/>
    </row>
    <row r="44">
      <c r="A44" s="4" t="inlineStr">
        <is>
          <t>SUMME PASSIVA</t>
        </is>
      </c>
      <c r="B44" s="7">
        <f>C9+C15+C22</f>
        <v/>
      </c>
      <c r="C44" s="7">
        <f>D9+D15+D22</f>
        <v/>
      </c>
      <c r="D44" s="5" t="inlineStr"/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28" customWidth="1" min="1" max="1"/>
    <col width="45" customWidth="1" min="2" max="2"/>
    <col width="18" customWidth="1" min="3" max="3"/>
    <col width="18" customWidth="1" min="4" max="4"/>
  </cols>
  <sheetData>
    <row r="1" ht="30" customHeight="1">
      <c r="A1" s="1" t="inlineStr">
        <is>
          <t>BILANZANALYSE &amp; KENNZAHLEN</t>
        </is>
      </c>
    </row>
    <row r="3">
      <c r="A3" s="3" t="inlineStr">
        <is>
          <t>Kennzahl</t>
        </is>
      </c>
      <c r="B3" s="3" t="inlineStr">
        <is>
          <t>Formel</t>
        </is>
      </c>
      <c r="C3" s="3" t="inlineStr">
        <is>
          <t>Wert</t>
        </is>
      </c>
      <c r="D3" s="3" t="inlineStr">
        <is>
          <t>Bewertung</t>
        </is>
      </c>
    </row>
    <row r="4">
      <c r="A4" s="10" t="inlineStr">
        <is>
          <t>Eigenkapitalquote</t>
        </is>
      </c>
      <c r="B4" s="10" t="inlineStr">
        <is>
          <t>Eigenkapital / Gesamtkapital</t>
        </is>
      </c>
      <c r="C4" s="11">
        <f>Passiva!D9/Passiva!D25</f>
        <v/>
      </c>
      <c r="D4" s="10" t="inlineStr">
        <is>
          <t>Sehr gut</t>
        </is>
      </c>
    </row>
    <row r="5">
      <c r="A5" s="10" t="inlineStr">
        <is>
          <t>Fremdkapitalquote</t>
        </is>
      </c>
      <c r="B5" s="10" t="inlineStr">
        <is>
          <t>Fremdkapital / Gesamtkapital</t>
        </is>
      </c>
      <c r="C5" s="11">
        <f>(Passiva!D15+Passiva!D22)/Passiva!D25</f>
        <v/>
      </c>
      <c r="D5" s="10" t="inlineStr">
        <is>
          <t>Gut</t>
        </is>
      </c>
    </row>
    <row r="6">
      <c r="A6" s="10" t="inlineStr">
        <is>
          <t>Verschuldungsgrad</t>
        </is>
      </c>
      <c r="B6" s="10" t="inlineStr">
        <is>
          <t>Fremdkapital / Eigenkapital</t>
        </is>
      </c>
      <c r="C6" s="11">
        <f>(Passiva!D15+Passiva!D22)/Passiva!D9</f>
        <v/>
      </c>
      <c r="D6" s="10" t="inlineStr">
        <is>
          <t>Akzeptabel</t>
        </is>
      </c>
    </row>
    <row r="7">
      <c r="A7" s="10" t="inlineStr">
        <is>
          <t>Anlagendeckung I</t>
        </is>
      </c>
      <c r="B7" s="10" t="inlineStr">
        <is>
          <t>Eigenkapital / Anlagevermögen</t>
        </is>
      </c>
      <c r="C7" s="12">
        <f>Passiva!D9/Aktiva!D15</f>
        <v/>
      </c>
      <c r="D7" s="10" t="inlineStr">
        <is>
          <t>Sehr gut</t>
        </is>
      </c>
    </row>
    <row r="8">
      <c r="A8" s="10" t="inlineStr">
        <is>
          <t>Anlagendeckung II</t>
        </is>
      </c>
      <c r="B8" s="10" t="inlineStr">
        <is>
          <t>(Eigenkapital + langfr. FK) / Anlagevermögen</t>
        </is>
      </c>
      <c r="C8" s="12">
        <f>(Passiva!D9+Passiva!D18)/Aktiva!D15</f>
        <v/>
      </c>
      <c r="D8" s="10" t="inlineStr">
        <is>
          <t>Optimal</t>
        </is>
      </c>
    </row>
    <row r="9">
      <c r="A9" s="10" t="inlineStr">
        <is>
          <t>Working Capital</t>
        </is>
      </c>
      <c r="B9" s="10" t="inlineStr">
        <is>
          <t>Umlaufvermögen - kurzfr. Verbindlichkeiten</t>
        </is>
      </c>
      <c r="C9" s="12">
        <f>Aktiva!D26-(Passiva!D19+Passiva!D20+Passiva!D21)</f>
        <v/>
      </c>
      <c r="D9" s="10" t="inlineStr">
        <is>
          <t>Gut</t>
        </is>
      </c>
    </row>
    <row r="10">
      <c r="A10" s="10" t="inlineStr">
        <is>
          <t>Liquidität 1. Grades</t>
        </is>
      </c>
      <c r="B10" s="10" t="inlineStr">
        <is>
          <t>Liquide Mittel / kurzfr. Verbindlichkeiten</t>
        </is>
      </c>
      <c r="C10" s="12">
        <f>Aktiva!D25/(Passiva!D19+Passiva!D20+Passiva!D21)</f>
        <v/>
      </c>
      <c r="D10" s="10" t="inlineStr">
        <is>
          <t>Ausreichend</t>
        </is>
      </c>
    </row>
    <row r="11">
      <c r="A11" s="10" t="inlineStr">
        <is>
          <t>Liquidität 2. Grades</t>
        </is>
      </c>
      <c r="B11" s="10" t="inlineStr">
        <is>
          <t>(Liq. Mittel + Ford.) / kurzfr. Verbindl.</t>
        </is>
      </c>
      <c r="C11" s="11">
        <f>(Aktiva!D25+Aktiva!D23+Aktiva!D24)/(Passiva!D19+Passiva!D20+Passiva!D21)</f>
        <v/>
      </c>
      <c r="D11" s="10" t="inlineStr">
        <is>
          <t>Gut</t>
        </is>
      </c>
    </row>
    <row r="12">
      <c r="A12" s="10" t="inlineStr">
        <is>
          <t>Liquidität 3. Grades</t>
        </is>
      </c>
      <c r="B12" s="10" t="inlineStr">
        <is>
          <t>Umlaufvermögen / kurzfr. Verbindlichkeiten</t>
        </is>
      </c>
      <c r="C12" s="11">
        <f>Aktiva!D26/(Passiva!D19+Passiva!D20+Passiva!D21)</f>
        <v/>
      </c>
      <c r="D12" s="10" t="inlineStr">
        <is>
          <t>Sehr gut</t>
        </is>
      </c>
    </row>
    <row r="13">
      <c r="A13" s="10" t="inlineStr">
        <is>
          <t>Vorratsintensität</t>
        </is>
      </c>
      <c r="B13" s="10" t="inlineStr">
        <is>
          <t>Vorräte / Gesamtvermögen</t>
        </is>
      </c>
      <c r="C13" s="13">
        <f>(Aktiva!D19+Aktiva!D20+Aktiva!D21)/Aktiva!D28</f>
        <v/>
      </c>
      <c r="D13" s="10" t="inlineStr">
        <is>
          <t>Normal</t>
        </is>
      </c>
    </row>
    <row r="14">
      <c r="A14" s="10" t="inlineStr">
        <is>
          <t>Forderungsintensität</t>
        </is>
      </c>
      <c r="B14" s="10" t="inlineStr">
        <is>
          <t>Forderungen / Gesamtvermögen</t>
        </is>
      </c>
      <c r="C14" s="13">
        <f>(Aktiva!D23+Aktiva!D24)/Aktiva!D28</f>
        <v/>
      </c>
      <c r="D14" s="10" t="inlineStr">
        <is>
          <t>Gut</t>
        </is>
      </c>
    </row>
    <row r="17">
      <c r="A17" s="14" t="inlineStr">
        <is>
          <t>VERMÖGENSSTRUKTUR (Aktiva)</t>
        </is>
      </c>
    </row>
    <row r="18">
      <c r="A18" s="15" t="inlineStr">
        <is>
          <t>Position</t>
        </is>
      </c>
      <c r="B18" s="15" t="inlineStr">
        <is>
          <t>Wert (€)</t>
        </is>
      </c>
    </row>
    <row r="19">
      <c r="A19" s="5" t="inlineStr">
        <is>
          <t>Anlagevermögen</t>
        </is>
      </c>
      <c r="B19" s="7">
        <f>Aktiva!D15</f>
        <v/>
      </c>
    </row>
    <row r="20">
      <c r="A20" s="5" t="inlineStr">
        <is>
          <t>Umlaufvermögen</t>
        </is>
      </c>
      <c r="B20" s="7">
        <f>Aktiva!D26</f>
        <v/>
      </c>
    </row>
  </sheetData>
  <mergeCells count="2">
    <mergeCell ref="A1:D1"/>
    <mergeCell ref="A17:B17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2025-12-08T16:25:52Z</dcterms:created>
  <dcterms:modified xmlns:dcterms="http://purl.org/dc/terms/" xmlns:xsi="http://www.w3.org/2001/XMLSchema-instance" xsi:type="dcterms:W3CDTF">2025-12-08T16:25:52Z</dcterms:modified>
</cp:coreProperties>
</file>